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<sst xmlns="http://schemas.openxmlformats.org/spreadsheetml/2006/main" count="176" uniqueCount="168">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</sst>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274012283015</v>
      </c>
      <c r="C6" s="22">
        <f>C7+C10+C14+C25+C28+C36</f>
        <v>272041370724</v>
      </c>
    </row>
    <row r="7" spans="1:3" ht="12">
      <c r="A7" s="2" t="s">
        <v>3</v>
      </c>
      <c r="B7" s="19">
        <f>B8+B9</f>
        <v>7618207532</v>
      </c>
      <c r="C7" s="19">
        <f>C8+C9</f>
        <v>14620663531</v>
      </c>
    </row>
    <row r="8" spans="1:3" ht="12">
      <c r="A8" s="3" t="s">
        <v>4</v>
      </c>
      <c r="B8" s="20">
        <v>7618207532</v>
      </c>
      <c r="C8" s="29">
        <v>4620663531</v>
      </c>
    </row>
    <row r="9" spans="1:3" ht="12">
      <c r="A9" s="3" t="s">
        <v>5</v>
      </c>
      <c r="B9" s="20"/>
      <c r="C9" s="29">
        <v>10000000000</v>
      </c>
    </row>
    <row r="10" spans="1:3" ht="12">
      <c r="A10" s="2" t="s">
        <v>6</v>
      </c>
      <c r="B10" s="19">
        <f>B11+B12+B13</f>
        <v>51615647934</v>
      </c>
      <c r="C10" s="19">
        <f>C11+C12+C13</f>
        <v>51204320388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51615647934</v>
      </c>
      <c r="C13" s="29">
        <v>51204320388</v>
      </c>
    </row>
    <row r="14" spans="1:3" ht="12">
      <c r="A14" s="4" t="s">
        <v>7</v>
      </c>
      <c r="B14" s="19">
        <f>B15+B18+B19+B20+B21+B22+B23+B24</f>
        <v>146445795908</v>
      </c>
      <c r="C14" s="19">
        <f>C15+C18+C19+C20+C21+C22+C23+C24</f>
        <v>144639303082</v>
      </c>
    </row>
    <row r="15" spans="1:3" ht="12">
      <c r="A15" s="5" t="s">
        <v>8</v>
      </c>
      <c r="B15" s="20">
        <v>136436620842</v>
      </c>
      <c r="C15" s="29">
        <v>138215512776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/>
      <c r="C18" s="29">
        <v>71500000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9971034293</v>
      </c>
      <c r="C22" s="29">
        <v>6314149533</v>
      </c>
    </row>
    <row r="23" spans="1:3" ht="12">
      <c r="A23" s="6" t="s">
        <v>54</v>
      </c>
      <c r="B23" s="20"/>
      <c r="C23" s="20"/>
    </row>
    <row r="24" spans="1:3" ht="12">
      <c r="A24" s="6" t="s">
        <v>55</v>
      </c>
      <c r="B24" s="29">
        <v>38140773</v>
      </c>
      <c r="C24" s="29">
        <v>38140773</v>
      </c>
    </row>
    <row r="25" spans="1:3" ht="12">
      <c r="A25" s="4" t="s">
        <v>12</v>
      </c>
      <c r="B25" s="19">
        <f>B26+B27</f>
        <v>51727940954</v>
      </c>
      <c r="C25" s="19">
        <f>C26+C27</f>
        <v>50123423702</v>
      </c>
    </row>
    <row r="26" spans="1:3" ht="12">
      <c r="A26" s="6" t="s">
        <v>56</v>
      </c>
      <c r="B26" s="20">
        <v>51727940954</v>
      </c>
      <c r="C26" s="29">
        <v>50123423702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16604690687</v>
      </c>
      <c r="C28" s="19">
        <f>C29+C32+C33+C34+C35</f>
        <v>11453660021</v>
      </c>
    </row>
    <row r="29" spans="1:3" s="21" customFormat="1" ht="12">
      <c r="A29" s="5" t="s">
        <v>14</v>
      </c>
      <c r="B29" s="20">
        <v>16573945098</v>
      </c>
      <c r="C29" s="29">
        <v>11238959989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>
        <v>30745589</v>
      </c>
      <c r="C32" s="29">
        <v>214700032</v>
      </c>
    </row>
    <row r="33" spans="1:3" ht="12">
      <c r="A33" s="5" t="s">
        <v>18</v>
      </c>
      <c r="B33" s="20"/>
      <c r="C33" s="20"/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2113192744331</v>
      </c>
      <c r="C39" s="19">
        <f>C40+C50+C60+C63+C66+C72</f>
        <v>2037889981696</v>
      </c>
    </row>
    <row r="40" spans="1:3" ht="12">
      <c r="A40" s="2" t="s">
        <v>22</v>
      </c>
      <c r="B40" s="19">
        <f>B41+B42+B43+B44+B45+B46+B49</f>
        <v>97825836022</v>
      </c>
      <c r="C40" s="19">
        <f>C41+C42+C43+C44+C45+C46+C49</f>
        <v>111866271672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9"/>
    </row>
    <row r="43" spans="1:3" ht="12">
      <c r="A43" s="9" t="s">
        <v>61</v>
      </c>
      <c r="B43" s="29">
        <v>150000000</v>
      </c>
      <c r="C43" s="29">
        <v>150000000</v>
      </c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>
        <v>97675836022</v>
      </c>
      <c r="C46" s="29">
        <v>111716271672</v>
      </c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804126121354</v>
      </c>
      <c r="C50" s="19">
        <f>C51+C54+C57</f>
        <v>805096195373</v>
      </c>
    </row>
    <row r="51" spans="1:3" ht="12">
      <c r="A51" s="7" t="s">
        <v>26</v>
      </c>
      <c r="B51" s="19">
        <f>B52+B53</f>
        <v>782816643943</v>
      </c>
      <c r="C51" s="19">
        <f>C52+C53</f>
        <v>783716616782</v>
      </c>
    </row>
    <row r="52" spans="1:3" ht="12.75">
      <c r="A52" s="13" t="s">
        <v>29</v>
      </c>
      <c r="B52" s="20">
        <v>1372101033866</v>
      </c>
      <c r="C52" s="29">
        <v>1351225819107</v>
      </c>
    </row>
    <row r="53" spans="1:3" ht="12.75">
      <c r="A53" s="13" t="s">
        <v>68</v>
      </c>
      <c r="B53" s="20">
        <v>-589284389923</v>
      </c>
      <c r="C53" s="29">
        <v>-567509202325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21309477411</v>
      </c>
      <c r="C57" s="19">
        <f>C58+C59</f>
        <v>21379578591</v>
      </c>
    </row>
    <row r="58" spans="1:3" ht="12.75">
      <c r="A58" s="13" t="s">
        <v>29</v>
      </c>
      <c r="B58" s="29">
        <v>22115185591</v>
      </c>
      <c r="C58" s="29">
        <v>22115185591</v>
      </c>
    </row>
    <row r="59" spans="1:3" ht="12.75">
      <c r="A59" s="13" t="s">
        <v>70</v>
      </c>
      <c r="B59" s="20">
        <v>-805708180</v>
      </c>
      <c r="C59" s="29">
        <v>-735607000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1140633476220</v>
      </c>
      <c r="C63" s="19">
        <f>C64+C65</f>
        <v>1052575501507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1140633476220</v>
      </c>
      <c r="C65" s="29">
        <v>1052575501507</v>
      </c>
    </row>
    <row r="66" spans="1:3" ht="12">
      <c r="A66" s="7" t="s">
        <v>30</v>
      </c>
      <c r="B66" s="19">
        <f>B67+B68+B69+B70+B71</f>
        <v>1084040000</v>
      </c>
      <c r="C66" s="19">
        <f>C67+C68+C69+C70+C71</f>
        <v>1495367546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/>
      <c r="C68" s="20"/>
    </row>
    <row r="69" spans="1:3" ht="12">
      <c r="A69" s="6" t="s">
        <v>76</v>
      </c>
      <c r="B69" s="29">
        <v>84040000</v>
      </c>
      <c r="C69" s="29">
        <v>84040000</v>
      </c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>
        <v>1000000000</v>
      </c>
      <c r="C71" s="29">
        <v>1411327546</v>
      </c>
    </row>
    <row r="72" spans="1:3" ht="12">
      <c r="A72" s="7" t="s">
        <v>81</v>
      </c>
      <c r="B72" s="19">
        <f>B73+B74+B75+B76</f>
        <v>69523270735</v>
      </c>
      <c r="C72" s="19">
        <f>C73+C74+C75+C76</f>
        <v>66856645598</v>
      </c>
    </row>
    <row r="73" spans="1:3" ht="12">
      <c r="A73" s="6" t="s">
        <v>78</v>
      </c>
      <c r="B73" s="20">
        <v>69523270735</v>
      </c>
      <c r="C73" s="29">
        <v>66856645598</v>
      </c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2387205027346</v>
      </c>
      <c r="C78" s="19">
        <f>C6+C39</f>
        <v>2309931352420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573839185510</v>
      </c>
      <c r="C80" s="19">
        <f>C81+C103</f>
        <v>627158563166</v>
      </c>
    </row>
    <row r="81" spans="1:3" ht="12">
      <c r="A81" s="4" t="s">
        <v>34</v>
      </c>
      <c r="B81" s="19">
        <f>B82+B85+B86+B87+B88+B89+B90+B91+B92+B94+B95+B96+B97+B98+B99</f>
        <v>177534381488</v>
      </c>
      <c r="C81" s="19">
        <f>C82+C85+C86+C87+C88+C89+C90+C91+C92+C94+C95+C96+C97+C98+C99</f>
        <v>311432034387</v>
      </c>
    </row>
    <row r="82" spans="1:3" s="21" customFormat="1" ht="12">
      <c r="A82" s="5" t="s">
        <v>88</v>
      </c>
      <c r="B82" s="20">
        <v>30993172520</v>
      </c>
      <c r="C82" s="29">
        <v>14271380204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16348754468</v>
      </c>
      <c r="C85" s="29">
        <v>12136609143</v>
      </c>
    </row>
    <row r="86" spans="1:3" ht="12">
      <c r="A86" s="6" t="s">
        <v>85</v>
      </c>
      <c r="B86" s="20">
        <v>7733774887</v>
      </c>
      <c r="C86" s="29">
        <v>29222667431</v>
      </c>
    </row>
    <row r="87" spans="1:3" ht="12">
      <c r="A87" s="6" t="s">
        <v>86</v>
      </c>
      <c r="B87" s="20">
        <v>3969284711</v>
      </c>
      <c r="C87" s="29">
        <v>12572695574</v>
      </c>
    </row>
    <row r="88" spans="1:3" ht="12">
      <c r="A88" s="6" t="s">
        <v>87</v>
      </c>
      <c r="B88" s="20">
        <v>53150026776</v>
      </c>
      <c r="C88" s="29">
        <v>53150026776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/>
      <c r="C91" s="20"/>
    </row>
    <row r="92" spans="1:3" ht="12">
      <c r="A92" s="6" t="s">
        <v>92</v>
      </c>
      <c r="B92" s="20">
        <v>53345360831</v>
      </c>
      <c r="C92" s="29">
        <v>105042146534</v>
      </c>
    </row>
    <row r="93" spans="1:3" ht="12">
      <c r="A93" s="15" t="s">
        <v>93</v>
      </c>
      <c r="B93" s="20"/>
      <c r="C93" s="29"/>
    </row>
    <row r="94" spans="1:3" ht="12">
      <c r="A94" s="6" t="s">
        <v>94</v>
      </c>
      <c r="B94" s="20">
        <v>9628894320</v>
      </c>
      <c r="C94" s="29">
        <v>74205912168</v>
      </c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2365112975</v>
      </c>
      <c r="C96" s="29">
        <v>10830596557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396304804022</v>
      </c>
      <c r="C103" s="19">
        <f>SUM(C104:C116)</f>
        <v>315726528779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115638042753</v>
      </c>
      <c r="C110" s="29">
        <v>114944692753</v>
      </c>
    </row>
    <row r="111" spans="1:3" ht="12">
      <c r="A111" s="9" t="s">
        <v>107</v>
      </c>
      <c r="B111" s="20">
        <v>274562187842</v>
      </c>
      <c r="C111" s="29">
        <v>194656767144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>
        <v>4804573427</v>
      </c>
      <c r="C114" s="29">
        <v>4825068882</v>
      </c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9">
        <v>1300000000</v>
      </c>
      <c r="C116" s="29">
        <v>1300000000</v>
      </c>
    </row>
    <row r="117" spans="1:3" ht="12">
      <c r="A117" s="4" t="s">
        <v>38</v>
      </c>
      <c r="B117" s="19">
        <f>B118</f>
        <v>1813365841836</v>
      </c>
      <c r="C117" s="19">
        <f>C118</f>
        <v>1682772789254</v>
      </c>
    </row>
    <row r="118" spans="1:3" ht="12">
      <c r="A118" s="7" t="s">
        <v>39</v>
      </c>
      <c r="B118" s="19">
        <f>B119+B122+B123+B124+B125+B126+B127+B128+B129+B130+B131+B134+B135</f>
        <v>1813365841836</v>
      </c>
      <c r="C118" s="19">
        <f>C119+C122+C123+C124+C125+C126+C127+C128+C129+C130+C131+C134+C135</f>
        <v>1682772789254</v>
      </c>
    </row>
    <row r="119" spans="1:3" ht="12">
      <c r="A119" s="7" t="s">
        <v>40</v>
      </c>
      <c r="B119" s="19">
        <f>B120+B121</f>
        <v>486600000000</v>
      </c>
      <c r="C119" s="19">
        <f>C120+C121</f>
        <v>486600000000</v>
      </c>
    </row>
    <row r="120" spans="1:3" ht="12">
      <c r="A120" s="16" t="s">
        <v>114</v>
      </c>
      <c r="B120" s="29">
        <v>486600000000</v>
      </c>
      <c r="C120" s="29">
        <v>486600000000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/>
      <c r="C122" s="20"/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9">
        <v>51468459805</v>
      </c>
      <c r="C128" s="29">
        <v>51468459805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118871067744</v>
      </c>
      <c r="C131" s="19">
        <f>C132+C133</f>
        <v>99037042866</v>
      </c>
    </row>
    <row r="132" spans="1:3" ht="12">
      <c r="A132" s="16" t="s">
        <v>123</v>
      </c>
      <c r="B132" s="20">
        <v>99037042866</v>
      </c>
      <c r="C132" s="29">
        <v>22613651685</v>
      </c>
    </row>
    <row r="133" spans="1:3" ht="12">
      <c r="A133" s="16" t="s">
        <v>124</v>
      </c>
      <c r="B133" s="20">
        <v>19834024878</v>
      </c>
      <c r="C133" s="29">
        <v>76423391181</v>
      </c>
    </row>
    <row r="134" spans="1:3" ht="12">
      <c r="A134" s="6" t="s">
        <v>125</v>
      </c>
      <c r="B134" s="20">
        <v>1156426314287</v>
      </c>
      <c r="C134" s="29">
        <v>1045667286583</v>
      </c>
    </row>
    <row r="135" spans="1:3" ht="12">
      <c r="A135" s="6" t="s">
        <v>126</v>
      </c>
      <c r="B135" s="20"/>
      <c r="C135" s="20"/>
    </row>
    <row r="136" spans="1:3" ht="12">
      <c r="A136" s="24" t="s">
        <v>164</v>
      </c>
      <c r="B136" s="19">
        <f>B137+B138</f>
        <v>0</v>
      </c>
      <c r="C136" s="19">
        <f>C137+C138</f>
        <v>0</v>
      </c>
    </row>
    <row r="137" spans="1:3" ht="12">
      <c r="A137" s="25" t="s">
        <v>165</v>
      </c>
      <c r="B137" s="20"/>
      <c r="C137" s="20"/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2387205027346</v>
      </c>
      <c r="C139" s="19">
        <f>C80+C117+C136</f>
        <v>2309931352420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345252487552</v>
      </c>
      <c r="C150" s="20">
        <v>319150743804</v>
      </c>
    </row>
    <row r="151" spans="1:3" ht="12">
      <c r="A151" s="3" t="s">
        <v>139</v>
      </c>
      <c r="B151" s="20"/>
      <c r="C151" s="20"/>
    </row>
    <row r="152" spans="1:3" ht="12">
      <c r="A152" s="2" t="s">
        <v>140</v>
      </c>
      <c r="B152" s="19">
        <f>B150-B151</f>
        <v>345252487552</v>
      </c>
      <c r="C152" s="19">
        <f>C150-C151</f>
        <v>319150743804</v>
      </c>
    </row>
    <row r="153" spans="1:3" ht="12">
      <c r="A153" s="3" t="s">
        <v>141</v>
      </c>
      <c r="B153" s="20">
        <v>276992591272</v>
      </c>
      <c r="C153" s="20">
        <v>246314909593</v>
      </c>
    </row>
    <row r="154" spans="1:3" ht="12">
      <c r="A154" s="2" t="s">
        <v>142</v>
      </c>
      <c r="B154" s="19">
        <f>B152-B153</f>
        <v>68259896280</v>
      </c>
      <c r="C154" s="19">
        <f>C152-C153</f>
        <v>72835834211</v>
      </c>
    </row>
    <row r="155" spans="1:3" ht="12">
      <c r="A155" s="3" t="s">
        <v>143</v>
      </c>
      <c r="B155" s="20">
        <v>557242885</v>
      </c>
      <c r="C155" s="20">
        <v>409144996</v>
      </c>
    </row>
    <row r="156" spans="1:3" ht="12">
      <c r="A156" s="3" t="s">
        <v>144</v>
      </c>
      <c r="B156" s="20">
        <v>3588447988</v>
      </c>
      <c r="C156" s="20">
        <v>4538202827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>
        <v>29392015254</v>
      </c>
      <c r="C159" s="20">
        <v>24787504264</v>
      </c>
    </row>
    <row r="160" spans="1:3" ht="12">
      <c r="A160" s="3" t="s">
        <v>148</v>
      </c>
      <c r="B160" s="20">
        <v>11244009151</v>
      </c>
      <c r="C160" s="20">
        <v>11184409591</v>
      </c>
    </row>
    <row r="161" spans="1:3" ht="12">
      <c r="A161" s="2" t="s">
        <v>149</v>
      </c>
      <c r="B161" s="19">
        <f>B154+B155-B156+B158-B159-B160</f>
        <v>24592666772</v>
      </c>
      <c r="C161" s="19">
        <f>C154+C155-C156+C158-C159-C160</f>
        <v>32734862525</v>
      </c>
    </row>
    <row r="162" spans="1:3" ht="12">
      <c r="A162" s="3" t="s">
        <v>150</v>
      </c>
      <c r="B162" s="20">
        <v>537859632</v>
      </c>
      <c r="C162" s="20">
        <v>120698087</v>
      </c>
    </row>
    <row r="163" spans="1:3" ht="12">
      <c r="A163" s="3" t="s">
        <v>151</v>
      </c>
      <c r="B163" s="20">
        <v>292420341</v>
      </c>
      <c r="C163" s="20"/>
    </row>
    <row r="164" spans="1:3" ht="12">
      <c r="A164" s="2" t="s">
        <v>152</v>
      </c>
      <c r="B164" s="19">
        <f>B162-B163</f>
        <v>245439291</v>
      </c>
      <c r="C164" s="19">
        <f>C162-C163</f>
        <v>120698087</v>
      </c>
    </row>
    <row r="165" spans="1:3" ht="12">
      <c r="A165" s="2" t="s">
        <v>153</v>
      </c>
      <c r="B165" s="19">
        <f>B161+B164</f>
        <v>24838106063</v>
      </c>
      <c r="C165" s="19">
        <f>C161+C164</f>
        <v>32855560612</v>
      </c>
    </row>
    <row r="166" spans="1:3" ht="12">
      <c r="A166" s="3" t="s">
        <v>154</v>
      </c>
      <c r="B166" s="20">
        <v>5004081185</v>
      </c>
      <c r="C166" s="20">
        <v>6545854809</v>
      </c>
    </row>
    <row r="167" spans="1:3" ht="12">
      <c r="A167" s="3" t="s">
        <v>155</v>
      </c>
      <c r="B167" s="20"/>
      <c r="C167" s="20">
        <v>34377314</v>
      </c>
    </row>
    <row r="168" spans="1:3" ht="12">
      <c r="A168" s="2" t="s">
        <v>156</v>
      </c>
      <c r="B168" s="19">
        <f>B165-B166-B167</f>
        <v>19834024878</v>
      </c>
      <c r="C168" s="19">
        <f>C165-C166-C167</f>
        <v>26275328489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2018-07-06T08:07:49Z</dcterms:created>
  <dcterms:modified xsi:type="dcterms:W3CDTF">2018-07-06T08:25:04Z</dcterms:modified>
  <cp:category/>
  <cp:version/>
  <cp:contentType/>
  <cp:contentStatus/>
</cp:coreProperties>
</file>